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COMMUNICATION AUX COLLECTIVITES\"/>
    </mc:Choice>
  </mc:AlternateContent>
  <bookViews>
    <workbookView xWindow="0" yWindow="0" windowWidth="28800" windowHeight="10980"/>
  </bookViews>
  <sheets>
    <sheet name="Feuil3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3" l="1"/>
  <c r="F9" i="3" s="1"/>
  <c r="B10" i="3"/>
  <c r="D10" i="3" s="1"/>
  <c r="F10" i="3"/>
  <c r="H10" i="3"/>
  <c r="J10" i="3"/>
  <c r="M10" i="3" s="1"/>
  <c r="L10" i="3"/>
  <c r="B12" i="3"/>
  <c r="J12" i="3" s="1"/>
  <c r="B13" i="3"/>
  <c r="H13" i="3" s="1"/>
  <c r="B14" i="3"/>
  <c r="D14" i="3" s="1"/>
  <c r="B15" i="3"/>
  <c r="J15" i="3" s="1"/>
  <c r="C15" i="3"/>
  <c r="C21" i="3" s="1"/>
  <c r="E15" i="3"/>
  <c r="E21" i="3" s="1"/>
  <c r="G15" i="3"/>
  <c r="G21" i="3" s="1"/>
  <c r="I15" i="3"/>
  <c r="B18" i="3"/>
  <c r="H18" i="3" s="1"/>
  <c r="D18" i="3"/>
  <c r="F18" i="3"/>
  <c r="B19" i="3"/>
  <c r="D19" i="3"/>
  <c r="E19" i="3"/>
  <c r="F19" i="3"/>
  <c r="G19" i="3"/>
  <c r="I19" i="3"/>
  <c r="B20" i="3"/>
  <c r="C20" i="3"/>
  <c r="D20" i="3"/>
  <c r="E20" i="3"/>
  <c r="F20" i="3"/>
  <c r="G20" i="3"/>
  <c r="I20" i="3"/>
  <c r="B21" i="3"/>
  <c r="I21" i="3"/>
  <c r="J21" i="3"/>
  <c r="H20" i="3" l="1"/>
  <c r="J13" i="3"/>
  <c r="F13" i="3"/>
  <c r="D13" i="3"/>
  <c r="D9" i="3"/>
  <c r="L13" i="3"/>
  <c r="D21" i="3"/>
  <c r="K21" i="3" s="1"/>
  <c r="H19" i="3"/>
  <c r="K13" i="3"/>
  <c r="H21" i="3"/>
  <c r="M21" i="3" s="1"/>
  <c r="K10" i="3"/>
  <c r="J19" i="3"/>
  <c r="J18" i="3"/>
  <c r="H12" i="3"/>
  <c r="M12" i="3" s="1"/>
  <c r="D12" i="3"/>
  <c r="K12" i="3" s="1"/>
  <c r="D15" i="3"/>
  <c r="K15" i="3" s="1"/>
  <c r="N10" i="3"/>
  <c r="M13" i="3"/>
  <c r="F12" i="3"/>
  <c r="J9" i="3"/>
  <c r="F21" i="3"/>
  <c r="L21" i="3" s="1"/>
  <c r="J20" i="3"/>
  <c r="M18" i="3"/>
  <c r="F14" i="3"/>
  <c r="H9" i="3"/>
  <c r="J14" i="3"/>
  <c r="H14" i="3"/>
  <c r="H15" i="3" l="1"/>
  <c r="M15" i="3" s="1"/>
  <c r="N13" i="3"/>
  <c r="L19" i="3"/>
  <c r="K19" i="3"/>
  <c r="N21" i="3"/>
  <c r="M19" i="3"/>
  <c r="F15" i="3"/>
  <c r="L15" i="3" s="1"/>
  <c r="L18" i="3"/>
  <c r="K18" i="3"/>
  <c r="K20" i="3"/>
  <c r="L20" i="3"/>
  <c r="M20" i="3"/>
  <c r="K9" i="3"/>
  <c r="L9" i="3"/>
  <c r="M9" i="3"/>
  <c r="N15" i="3"/>
  <c r="K14" i="3"/>
  <c r="L14" i="3"/>
  <c r="M14" i="3"/>
  <c r="L12" i="3"/>
  <c r="N12" i="3" s="1"/>
  <c r="N18" i="3" l="1"/>
  <c r="N20" i="3"/>
  <c r="N19" i="3"/>
  <c r="N14" i="3"/>
  <c r="N9" i="3"/>
</calcChain>
</file>

<file path=xl/sharedStrings.xml><?xml version="1.0" encoding="utf-8"?>
<sst xmlns="http://schemas.openxmlformats.org/spreadsheetml/2006/main" count="45" uniqueCount="45">
  <si>
    <t xml:space="preserve"> taux Strate 1 à 20 agents</t>
  </si>
  <si>
    <t>taux strate 21 à 50 agents</t>
  </si>
  <si>
    <t>déces / perte totale irreversible d'autonomie</t>
  </si>
  <si>
    <t>perte de retraite</t>
  </si>
  <si>
    <t>Incapacité</t>
  </si>
  <si>
    <t xml:space="preserve">Invalidité </t>
  </si>
  <si>
    <t xml:space="preserve">Option perte RI en PT clm, CLG et CLD </t>
  </si>
  <si>
    <t>taux nouvelle convention</t>
  </si>
  <si>
    <t>Traitement brut (TB + RI)</t>
  </si>
  <si>
    <t>les 3 options</t>
  </si>
  <si>
    <t xml:space="preserve">Incapacité et invalidité </t>
  </si>
  <si>
    <t>Incapacité, invalidité + décès</t>
  </si>
  <si>
    <t xml:space="preserve">Incapacité, invalidité + décès +option RI </t>
  </si>
  <si>
    <t>Toutes les garanties</t>
  </si>
  <si>
    <t>delta/strate 1 à 20 agents</t>
  </si>
  <si>
    <t>delta strate 21 à50 agts</t>
  </si>
  <si>
    <t>delta /51 agts et +</t>
  </si>
  <si>
    <t>Convention prévoyance actuelle</t>
  </si>
  <si>
    <t>nouvelle convention</t>
  </si>
  <si>
    <t>Evaluation de l'augmentation /existant</t>
  </si>
  <si>
    <t xml:space="preserve">Montant cotisation nouvelle convention </t>
  </si>
  <si>
    <t>Montant cotisation
strate 21 à 50 agents</t>
  </si>
  <si>
    <t>Montant cotisation
Strate 1 à 20 agents</t>
  </si>
  <si>
    <t>moyenne</t>
  </si>
  <si>
    <t>Préciser nom et prénom de l'agent</t>
  </si>
  <si>
    <t>Saisir prénom nom de l'agent</t>
  </si>
  <si>
    <r>
      <t>o</t>
    </r>
    <r>
      <rPr>
        <sz val="9"/>
        <color rgb="FF000000"/>
        <rFont val="Arial"/>
        <family val="2"/>
      </rPr>
      <t>Les primes et indemnités qui ont le caractère de remboursement de frais,</t>
    </r>
  </si>
  <si>
    <r>
      <t>o</t>
    </r>
    <r>
      <rPr>
        <sz val="9"/>
        <color rgb="FF000000"/>
        <rFont val="Arial"/>
        <family val="2"/>
      </rPr>
      <t>Les primes et indemnités liées à l'organisation du travail,</t>
    </r>
  </si>
  <si>
    <r>
      <t>o</t>
    </r>
    <r>
      <rPr>
        <sz val="9"/>
        <color rgb="FF000000"/>
        <rFont val="Arial"/>
        <family val="2"/>
      </rPr>
      <t>Les avantages en nature,</t>
    </r>
  </si>
  <si>
    <r>
      <t>o</t>
    </r>
    <r>
      <rPr>
        <sz val="9"/>
        <color rgb="FF000000"/>
        <rFont val="Arial"/>
        <family val="2"/>
      </rPr>
      <t>Les indemnités d'enseignement ou de jury et autres indemnités non directement liées à l'emploi,</t>
    </r>
  </si>
  <si>
    <r>
      <t>o</t>
    </r>
    <r>
      <rPr>
        <sz val="9"/>
        <color rgb="FF000000"/>
        <rFont val="Arial"/>
        <family val="2"/>
      </rPr>
      <t>La part ou l'intégralité des primes et indemnités dont la modulation est fonction des résultats et de la manière de servir, notamment le complément indemnitaire annuel (CIA),</t>
    </r>
  </si>
  <si>
    <r>
      <t>o</t>
    </r>
    <r>
      <rPr>
        <sz val="9"/>
        <color rgb="FF000000"/>
        <rFont val="Arial"/>
        <family val="2"/>
      </rPr>
      <t>Les versements exceptionnels ou occasionnels de primes et indemnités correspondant à un fait générateur unique,</t>
    </r>
  </si>
  <si>
    <r>
      <t>o</t>
    </r>
    <r>
      <rPr>
        <sz val="9"/>
        <color rgb="FF000000"/>
        <rFont val="Arial"/>
        <family val="2"/>
      </rPr>
      <t>La prise en charge partielle du prix des titres d'abonnement correspondant aux déplacements effectués par les agents publics entre leur résidence habituelle et leur lieu de travail.</t>
    </r>
  </si>
  <si>
    <t xml:space="preserve">Pour les agents contractuels de droit privé : </t>
  </si>
  <si>
    <r>
      <t>-</t>
    </r>
    <r>
      <rPr>
        <sz val="9"/>
        <color rgb="FF000000"/>
        <rFont val="Calibri"/>
        <family val="2"/>
        <scheme val="minor"/>
      </rPr>
      <t>Du revenu soumis à cotisations des organismes de Sécurité sociale et des prélèvements sociaux.</t>
    </r>
  </si>
  <si>
    <t xml:space="preserve">Pour les agents fonctionnaires et contractuels de droit public : </t>
  </si>
  <si>
    <t xml:space="preserve">Assiette de cotisations : </t>
  </si>
  <si>
    <r>
      <t xml:space="preserve">-Du traitement indiciaire (TI), y compris le complément de traitement Indiciaire (CTI), l’indemnité compensatrice de la CSG et </t>
    </r>
    <r>
      <rPr>
        <b/>
        <sz val="9"/>
        <color rgb="FFFF0000"/>
        <rFont val="Calibri"/>
        <family val="2"/>
        <scheme val="minor"/>
      </rPr>
      <t>l’abattement de la mesure dite du « transfert primes/points » (décret n° 2016-588 du 11 mai 2016),</t>
    </r>
  </si>
  <si>
    <t>-De la nouvelle bonification indiciaire (NBI),</t>
  </si>
  <si>
    <r>
      <t xml:space="preserve">-Du régime indemnitaire (RI), </t>
    </r>
    <r>
      <rPr>
        <b/>
        <u/>
        <sz val="9"/>
        <color rgb="FFFF0000"/>
        <rFont val="Calibri"/>
        <family val="2"/>
        <scheme val="minor"/>
      </rPr>
      <t>à</t>
    </r>
    <r>
      <rPr>
        <b/>
        <sz val="9"/>
        <color rgb="FFFF0000"/>
        <rFont val="Calibri"/>
        <family val="2"/>
        <scheme val="minor"/>
      </rPr>
      <t xml:space="preserve"> </t>
    </r>
    <r>
      <rPr>
        <b/>
        <u/>
        <sz val="9"/>
        <color rgb="FFFF0000"/>
        <rFont val="Calibri"/>
        <family val="2"/>
        <scheme val="minor"/>
      </rPr>
      <t>l’exception</t>
    </r>
    <r>
      <rPr>
        <b/>
        <sz val="9"/>
        <color rgb="FFFF0000"/>
        <rFont val="Calibri"/>
        <family val="2"/>
        <scheme val="minor"/>
      </rPr>
      <t> des primes et indemnités suivantes :</t>
    </r>
  </si>
  <si>
    <t>Saisir Rémunération mensuelle/assiette de cotisation</t>
  </si>
  <si>
    <t>Grade échelon</t>
  </si>
  <si>
    <t>Taux identique quel que soit le nombre d'agents</t>
  </si>
  <si>
    <t xml:space="preserve"> taux strate      51 et +</t>
  </si>
  <si>
    <t xml:space="preserve"> Montant cotisation 
strate            51 et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</si>
</sst>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ourier New"/>
      <family val="3"/>
    </font>
    <font>
      <sz val="9"/>
      <color rgb="FF000000"/>
      <name val="Arial"/>
      <family val="2"/>
    </font>
    <font>
      <i/>
      <sz val="9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u/>
      <sz val="9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5" borderId="0" xfId="0" applyFill="1"/>
    <xf numFmtId="0" fontId="0" fillId="0" borderId="1" xfId="0" applyBorder="1"/>
    <xf numFmtId="164" fontId="0" fillId="2" borderId="1" xfId="0" applyNumberFormat="1" applyFill="1" applyBorder="1"/>
    <xf numFmtId="2" fontId="0" fillId="3" borderId="1" xfId="0" applyNumberFormat="1" applyFill="1" applyBorder="1"/>
    <xf numFmtId="2" fontId="0" fillId="7" borderId="1" xfId="0" applyNumberFormat="1" applyFill="1" applyBorder="1"/>
    <xf numFmtId="0" fontId="2" fillId="0" borderId="1" xfId="0" applyFont="1" applyBorder="1"/>
    <xf numFmtId="2" fontId="2" fillId="3" borderId="1" xfId="0" applyNumberFormat="1" applyFont="1" applyFill="1" applyBorder="1"/>
    <xf numFmtId="2" fontId="2" fillId="7" borderId="1" xfId="0" applyNumberFormat="1" applyFont="1" applyFill="1" applyBorder="1"/>
    <xf numFmtId="0" fontId="3" fillId="0" borderId="1" xfId="0" applyFont="1" applyBorder="1"/>
    <xf numFmtId="164" fontId="3" fillId="2" borderId="1" xfId="0" applyNumberFormat="1" applyFont="1" applyFill="1" applyBorder="1"/>
    <xf numFmtId="2" fontId="3" fillId="3" borderId="1" xfId="0" applyNumberFormat="1" applyFont="1" applyFill="1" applyBorder="1"/>
    <xf numFmtId="2" fontId="3" fillId="7" borderId="1" xfId="0" applyNumberFormat="1" applyFont="1" applyFill="1" applyBorder="1"/>
    <xf numFmtId="0" fontId="4" fillId="0" borderId="1" xfId="0" applyFont="1" applyFill="1" applyBorder="1"/>
    <xf numFmtId="164" fontId="4" fillId="2" borderId="1" xfId="0" applyNumberFormat="1" applyFont="1" applyFill="1" applyBorder="1"/>
    <xf numFmtId="2" fontId="4" fillId="3" borderId="1" xfId="0" applyNumberFormat="1" applyFont="1" applyFill="1" applyBorder="1"/>
    <xf numFmtId="2" fontId="4" fillId="7" borderId="1" xfId="0" applyNumberFormat="1" applyFont="1" applyFill="1" applyBorder="1"/>
    <xf numFmtId="0" fontId="4" fillId="0" borderId="1" xfId="0" applyFont="1" applyFill="1" applyBorder="1" applyAlignment="1">
      <alignment wrapText="1"/>
    </xf>
    <xf numFmtId="4" fontId="2" fillId="2" borderId="1" xfId="0" applyNumberFormat="1" applyFont="1" applyFill="1" applyBorder="1"/>
    <xf numFmtId="164" fontId="5" fillId="0" borderId="1" xfId="0" applyNumberFormat="1" applyFont="1" applyBorder="1"/>
    <xf numFmtId="164" fontId="6" fillId="0" borderId="1" xfId="0" applyNumberFormat="1" applyFont="1" applyBorder="1"/>
    <xf numFmtId="164" fontId="9" fillId="0" borderId="1" xfId="0" applyNumberFormat="1" applyFont="1" applyBorder="1"/>
    <xf numFmtId="0" fontId="3" fillId="0" borderId="0" xfId="0" applyFont="1"/>
    <xf numFmtId="0" fontId="0" fillId="5" borderId="0" xfId="0" applyFill="1" applyBorder="1"/>
    <xf numFmtId="0" fontId="6" fillId="5" borderId="0" xfId="0" applyFont="1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1" fillId="5" borderId="0" xfId="0" applyFont="1" applyFill="1" applyBorder="1" applyAlignment="1">
      <alignment wrapText="1"/>
    </xf>
    <xf numFmtId="0" fontId="0" fillId="5" borderId="0" xfId="0" applyFont="1" applyFill="1" applyBorder="1"/>
    <xf numFmtId="0" fontId="0" fillId="5" borderId="0" xfId="0" applyNumberFormat="1" applyFill="1" applyBorder="1"/>
    <xf numFmtId="164" fontId="0" fillId="5" borderId="0" xfId="0" applyNumberFormat="1" applyFill="1" applyBorder="1"/>
    <xf numFmtId="2" fontId="0" fillId="5" borderId="0" xfId="0" applyNumberFormat="1" applyFill="1" applyBorder="1"/>
    <xf numFmtId="0" fontId="8" fillId="5" borderId="0" xfId="0" applyFont="1" applyFill="1" applyBorder="1"/>
    <xf numFmtId="164" fontId="0" fillId="5" borderId="0" xfId="0" applyNumberFormat="1" applyFont="1" applyFill="1" applyBorder="1"/>
    <xf numFmtId="0" fontId="3" fillId="5" borderId="0" xfId="0" applyFont="1" applyFill="1" applyBorder="1"/>
    <xf numFmtId="0" fontId="9" fillId="5" borderId="0" xfId="0" applyFont="1" applyFill="1" applyBorder="1"/>
    <xf numFmtId="164" fontId="9" fillId="5" borderId="0" xfId="0" applyNumberFormat="1" applyFont="1" applyFill="1" applyBorder="1"/>
    <xf numFmtId="2" fontId="9" fillId="5" borderId="0" xfId="0" applyNumberFormat="1" applyFont="1" applyFill="1" applyBorder="1"/>
    <xf numFmtId="0" fontId="10" fillId="5" borderId="0" xfId="0" applyFont="1" applyFill="1" applyBorder="1"/>
    <xf numFmtId="2" fontId="3" fillId="5" borderId="0" xfId="0" applyNumberFormat="1" applyFont="1" applyFill="1" applyBorder="1"/>
    <xf numFmtId="164" fontId="3" fillId="5" borderId="0" xfId="0" applyNumberFormat="1" applyFont="1" applyFill="1" applyBorder="1"/>
    <xf numFmtId="0" fontId="2" fillId="5" borderId="0" xfId="0" applyFont="1" applyFill="1" applyBorder="1"/>
    <xf numFmtId="164" fontId="2" fillId="5" borderId="0" xfId="0" applyNumberFormat="1" applyFont="1" applyFill="1" applyBorder="1"/>
    <xf numFmtId="2" fontId="2" fillId="5" borderId="0" xfId="0" applyNumberFormat="1" applyFont="1" applyFill="1" applyBorder="1"/>
    <xf numFmtId="2" fontId="7" fillId="5" borderId="0" xfId="0" applyNumberFormat="1" applyFont="1" applyFill="1" applyBorder="1"/>
    <xf numFmtId="164" fontId="1" fillId="5" borderId="0" xfId="0" applyNumberFormat="1" applyFont="1" applyFill="1" applyBorder="1"/>
    <xf numFmtId="0" fontId="4" fillId="5" borderId="0" xfId="0" applyFont="1" applyFill="1" applyBorder="1"/>
    <xf numFmtId="164" fontId="4" fillId="5" borderId="0" xfId="0" applyNumberFormat="1" applyFont="1" applyFill="1" applyBorder="1"/>
    <xf numFmtId="2" fontId="4" fillId="5" borderId="0" xfId="0" applyNumberFormat="1" applyFont="1" applyFill="1" applyBorder="1"/>
    <xf numFmtId="0" fontId="4" fillId="5" borderId="0" xfId="0" applyFont="1" applyFill="1" applyBorder="1" applyAlignment="1">
      <alignment wrapText="1"/>
    </xf>
    <xf numFmtId="0" fontId="5" fillId="5" borderId="0" xfId="0" applyFont="1" applyFill="1" applyBorder="1"/>
    <xf numFmtId="164" fontId="5" fillId="5" borderId="0" xfId="0" applyNumberFormat="1" applyFont="1" applyFill="1" applyBorder="1"/>
    <xf numFmtId="164" fontId="6" fillId="5" borderId="0" xfId="0" applyNumberFormat="1" applyFont="1" applyFill="1" applyBorder="1"/>
    <xf numFmtId="0" fontId="11" fillId="5" borderId="0" xfId="0" applyFont="1" applyFill="1" applyBorder="1"/>
    <xf numFmtId="164" fontId="11" fillId="5" borderId="0" xfId="0" applyNumberFormat="1" applyFont="1" applyFill="1" applyBorder="1"/>
    <xf numFmtId="2" fontId="11" fillId="5" borderId="0" xfId="0" applyNumberFormat="1" applyFont="1" applyFill="1" applyBorder="1"/>
    <xf numFmtId="0" fontId="14" fillId="5" borderId="0" xfId="0" applyFont="1" applyFill="1" applyBorder="1"/>
    <xf numFmtId="0" fontId="15" fillId="5" borderId="0" xfId="0" applyFont="1" applyFill="1" applyBorder="1"/>
    <xf numFmtId="0" fontId="18" fillId="5" borderId="0" xfId="0" applyFont="1" applyFill="1" applyBorder="1"/>
    <xf numFmtId="164" fontId="18" fillId="5" borderId="0" xfId="0" applyNumberFormat="1" applyFont="1" applyFill="1" applyBorder="1"/>
    <xf numFmtId="2" fontId="18" fillId="5" borderId="0" xfId="0" applyNumberFormat="1" applyFont="1" applyFill="1" applyBorder="1"/>
    <xf numFmtId="164" fontId="15" fillId="5" borderId="0" xfId="0" applyNumberFormat="1" applyFont="1" applyFill="1" applyBorder="1"/>
    <xf numFmtId="2" fontId="15" fillId="5" borderId="0" xfId="0" applyNumberFormat="1" applyFont="1" applyFill="1" applyBorder="1"/>
    <xf numFmtId="2" fontId="14" fillId="5" borderId="0" xfId="0" applyNumberFormat="1" applyFont="1" applyFill="1" applyBorder="1"/>
    <xf numFmtId="0" fontId="19" fillId="5" borderId="4" xfId="0" applyFont="1" applyFill="1" applyBorder="1" applyAlignment="1">
      <alignment wrapText="1"/>
    </xf>
    <xf numFmtId="0" fontId="0" fillId="5" borderId="5" xfId="0" applyFill="1" applyBorder="1"/>
    <xf numFmtId="0" fontId="0" fillId="5" borderId="6" xfId="0" applyFill="1" applyBorder="1"/>
    <xf numFmtId="0" fontId="13" fillId="0" borderId="7" xfId="0" applyFont="1" applyBorder="1" applyAlignment="1">
      <alignment horizontal="left" vertical="center" readingOrder="1"/>
    </xf>
    <xf numFmtId="0" fontId="1" fillId="5" borderId="8" xfId="0" applyFont="1" applyFill="1" applyBorder="1" applyAlignment="1">
      <alignment wrapText="1"/>
    </xf>
    <xf numFmtId="0" fontId="11" fillId="0" borderId="7" xfId="0" applyFont="1" applyBorder="1" applyAlignment="1">
      <alignment horizontal="left" vertical="center" indent="3" readingOrder="1"/>
    </xf>
    <xf numFmtId="2" fontId="11" fillId="5" borderId="8" xfId="0" applyNumberFormat="1" applyFont="1" applyFill="1" applyBorder="1"/>
    <xf numFmtId="0" fontId="16" fillId="0" borderId="7" xfId="0" applyFont="1" applyBorder="1" applyAlignment="1">
      <alignment horizontal="left" vertical="center" indent="8" readingOrder="1"/>
    </xf>
    <xf numFmtId="2" fontId="15" fillId="5" borderId="8" xfId="0" applyNumberFormat="1" applyFont="1" applyFill="1" applyBorder="1"/>
    <xf numFmtId="0" fontId="17" fillId="0" borderId="7" xfId="0" applyFont="1" applyBorder="1" applyAlignment="1">
      <alignment horizontal="left" vertical="center" indent="10" readingOrder="1"/>
    </xf>
    <xf numFmtId="2" fontId="4" fillId="5" borderId="8" xfId="0" applyNumberFormat="1" applyFont="1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2" fontId="20" fillId="5" borderId="0" xfId="0" applyNumberFormat="1" applyFont="1" applyFill="1" applyBorder="1"/>
    <xf numFmtId="0" fontId="20" fillId="5" borderId="0" xfId="0" applyFont="1" applyFill="1" applyBorder="1"/>
    <xf numFmtId="164" fontId="20" fillId="5" borderId="0" xfId="0" applyNumberFormat="1" applyFont="1" applyFill="1" applyBorder="1"/>
    <xf numFmtId="0" fontId="20" fillId="0" borderId="7" xfId="0" applyFont="1" applyBorder="1" applyAlignment="1">
      <alignment horizontal="left" vertical="center" indent="3" readingOrder="1"/>
    </xf>
    <xf numFmtId="0" fontId="20" fillId="5" borderId="0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8" borderId="12" xfId="0" applyFill="1" applyBorder="1"/>
    <xf numFmtId="0" fontId="8" fillId="0" borderId="0" xfId="0" applyFont="1"/>
    <xf numFmtId="0" fontId="8" fillId="0" borderId="0" xfId="0" applyFont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0" fontId="3" fillId="0" borderId="2" xfId="0" applyFont="1" applyBorder="1"/>
    <xf numFmtId="0" fontId="2" fillId="0" borderId="2" xfId="0" applyFont="1" applyBorder="1"/>
    <xf numFmtId="0" fontId="4" fillId="0" borderId="2" xfId="0" applyFont="1" applyBorder="1"/>
    <xf numFmtId="0" fontId="0" fillId="2" borderId="14" xfId="0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2" borderId="16" xfId="0" applyNumberFormat="1" applyFill="1" applyBorder="1"/>
    <xf numFmtId="164" fontId="0" fillId="2" borderId="17" xfId="0" applyNumberFormat="1" applyFill="1" applyBorder="1"/>
    <xf numFmtId="0" fontId="0" fillId="2" borderId="16" xfId="0" applyFill="1" applyBorder="1"/>
    <xf numFmtId="0" fontId="9" fillId="2" borderId="16" xfId="0" applyFont="1" applyFill="1" applyBorder="1"/>
    <xf numFmtId="164" fontId="9" fillId="2" borderId="17" xfId="0" applyNumberFormat="1" applyFont="1" applyFill="1" applyBorder="1"/>
    <xf numFmtId="0" fontId="2" fillId="2" borderId="16" xfId="0" applyFont="1" applyFill="1" applyBorder="1"/>
    <xf numFmtId="164" fontId="2" fillId="2" borderId="17" xfId="0" applyNumberFormat="1" applyFont="1" applyFill="1" applyBorder="1"/>
    <xf numFmtId="0" fontId="4" fillId="2" borderId="16" xfId="0" applyFont="1" applyFill="1" applyBorder="1"/>
    <xf numFmtId="164" fontId="4" fillId="2" borderId="17" xfId="0" applyNumberFormat="1" applyFont="1" applyFill="1" applyBorder="1"/>
    <xf numFmtId="0" fontId="4" fillId="2" borderId="18" xfId="0" applyFont="1" applyFill="1" applyBorder="1"/>
    <xf numFmtId="164" fontId="4" fillId="2" borderId="19" xfId="0" applyNumberFormat="1" applyFont="1" applyFill="1" applyBorder="1"/>
    <xf numFmtId="0" fontId="0" fillId="3" borderId="14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16" xfId="0" applyFill="1" applyBorder="1"/>
    <xf numFmtId="2" fontId="0" fillId="3" borderId="17" xfId="0" applyNumberFormat="1" applyFill="1" applyBorder="1"/>
    <xf numFmtId="0" fontId="9" fillId="3" borderId="16" xfId="0" applyFont="1" applyFill="1" applyBorder="1"/>
    <xf numFmtId="2" fontId="9" fillId="3" borderId="17" xfId="0" applyNumberFormat="1" applyFont="1" applyFill="1" applyBorder="1"/>
    <xf numFmtId="0" fontId="2" fillId="3" borderId="16" xfId="0" applyFont="1" applyFill="1" applyBorder="1"/>
    <xf numFmtId="2" fontId="2" fillId="3" borderId="17" xfId="0" applyNumberFormat="1" applyFont="1" applyFill="1" applyBorder="1"/>
    <xf numFmtId="0" fontId="4" fillId="3" borderId="16" xfId="0" applyFont="1" applyFill="1" applyBorder="1"/>
    <xf numFmtId="2" fontId="4" fillId="3" borderId="17" xfId="0" applyNumberFormat="1" applyFont="1" applyFill="1" applyBorder="1"/>
    <xf numFmtId="0" fontId="4" fillId="3" borderId="18" xfId="0" applyFont="1" applyFill="1" applyBorder="1"/>
    <xf numFmtId="2" fontId="4" fillId="3" borderId="19" xfId="0" applyNumberFormat="1" applyFont="1" applyFill="1" applyBorder="1"/>
    <xf numFmtId="0" fontId="0" fillId="4" borderId="14" xfId="0" applyFill="1" applyBorder="1" applyAlignment="1">
      <alignment horizontal="center" vertical="center" wrapText="1"/>
    </xf>
    <xf numFmtId="0" fontId="0" fillId="4" borderId="16" xfId="0" applyFill="1" applyBorder="1"/>
    <xf numFmtId="0" fontId="9" fillId="4" borderId="16" xfId="0" applyFont="1" applyFill="1" applyBorder="1"/>
    <xf numFmtId="0" fontId="2" fillId="4" borderId="16" xfId="0" applyFont="1" applyFill="1" applyBorder="1"/>
    <xf numFmtId="0" fontId="4" fillId="6" borderId="16" xfId="0" applyFont="1" applyFill="1" applyBorder="1"/>
    <xf numFmtId="0" fontId="4" fillId="6" borderId="18" xfId="0" applyFont="1" applyFill="1" applyBorder="1"/>
    <xf numFmtId="0" fontId="1" fillId="4" borderId="20" xfId="0" applyFont="1" applyFill="1" applyBorder="1" applyAlignment="1">
      <alignment horizontal="center" vertical="center" wrapText="1"/>
    </xf>
    <xf numFmtId="2" fontId="0" fillId="4" borderId="2" xfId="0" applyNumberFormat="1" applyFill="1" applyBorder="1"/>
    <xf numFmtId="2" fontId="9" fillId="4" borderId="2" xfId="0" applyNumberFormat="1" applyFont="1" applyFill="1" applyBorder="1"/>
    <xf numFmtId="2" fontId="2" fillId="4" borderId="2" xfId="0" applyNumberFormat="1" applyFont="1" applyFill="1" applyBorder="1"/>
    <xf numFmtId="2" fontId="4" fillId="6" borderId="2" xfId="0" applyNumberFormat="1" applyFont="1" applyFill="1" applyBorder="1"/>
    <xf numFmtId="2" fontId="4" fillId="6" borderId="21" xfId="0" applyNumberFormat="1" applyFont="1" applyFill="1" applyBorder="1"/>
    <xf numFmtId="2" fontId="0" fillId="5" borderId="23" xfId="0" applyNumberFormat="1" applyFill="1" applyBorder="1"/>
    <xf numFmtId="2" fontId="3" fillId="5" borderId="23" xfId="0" applyNumberFormat="1" applyFont="1" applyFill="1" applyBorder="1"/>
    <xf numFmtId="2" fontId="7" fillId="5" borderId="23" xfId="0" applyNumberFormat="1" applyFont="1" applyFill="1" applyBorder="1"/>
    <xf numFmtId="2" fontId="4" fillId="5" borderId="22" xfId="0" applyNumberFormat="1" applyFont="1" applyFill="1" applyBorder="1"/>
    <xf numFmtId="2" fontId="4" fillId="5" borderId="23" xfId="0" applyNumberFormat="1" applyFont="1" applyFill="1" applyBorder="1"/>
    <xf numFmtId="2" fontId="4" fillId="5" borderId="24" xfId="0" applyNumberFormat="1" applyFont="1" applyFill="1" applyBorder="1"/>
    <xf numFmtId="2" fontId="4" fillId="5" borderId="25" xfId="0" applyNumberFormat="1" applyFont="1" applyFill="1" applyBorder="1"/>
    <xf numFmtId="0" fontId="22" fillId="5" borderId="22" xfId="0" applyFont="1" applyFill="1" applyBorder="1"/>
    <xf numFmtId="0" fontId="23" fillId="5" borderId="22" xfId="0" applyFont="1" applyFill="1" applyBorder="1"/>
    <xf numFmtId="0" fontId="24" fillId="5" borderId="22" xfId="0" applyFont="1" applyFill="1" applyBorder="1"/>
    <xf numFmtId="2" fontId="25" fillId="5" borderId="22" xfId="0" applyNumberFormat="1" applyFont="1" applyFill="1" applyBorder="1"/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26" fillId="5" borderId="26" xfId="0" applyFont="1" applyFill="1" applyBorder="1" applyAlignment="1">
      <alignment horizontal="center" vertical="center" wrapText="1"/>
    </xf>
    <xf numFmtId="0" fontId="26" fillId="5" borderId="27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1" fillId="8" borderId="32" xfId="0" applyFont="1" applyFill="1" applyBorder="1" applyAlignment="1">
      <alignment horizontal="center"/>
    </xf>
    <xf numFmtId="0" fontId="1" fillId="8" borderId="33" xfId="0" applyFont="1" applyFill="1" applyBorder="1" applyAlignment="1">
      <alignment horizontal="center"/>
    </xf>
    <xf numFmtId="0" fontId="0" fillId="0" borderId="0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714375</xdr:colOff>
      <xdr:row>3</xdr:row>
      <xdr:rowOff>57150</xdr:rowOff>
    </xdr:from>
    <xdr:to>
      <xdr:col>6</xdr:col>
      <xdr:colOff>533400</xdr:colOff>
      <xdr:row>3</xdr:row>
      <xdr:rowOff>342900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A1674AD-7136-4163-891B-31C52A83D39D}"/>
            </a:ext>
          </a:extLst>
        </xdr:cNvPr>
        <xdr:cNvSpPr txBox="1"/>
      </xdr:nvSpPr>
      <xdr:spPr>
        <a:xfrm>
          <a:off x="4505325" y="638175"/>
          <a:ext cx="2828925" cy="285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saisir le montant</a:t>
          </a:r>
          <a:r>
            <a:rPr lang="fr-FR" sz="1100" baseline="0"/>
            <a:t> de l'assiette de cotisations</a:t>
          </a:r>
          <a:endParaRPr lang="fr-FR" sz="1100"/>
        </a:p>
      </xdr:txBody>
    </xdr:sp>
    <xdr:clientData/>
  </xdr:twoCellAnchor>
  <xdr:twoCellAnchor>
    <xdr:from>
      <xdr:col>2</xdr:col>
      <xdr:colOff>85725</xdr:colOff>
      <xdr:row>3</xdr:row>
      <xdr:rowOff>76200</xdr:rowOff>
    </xdr:from>
    <xdr:to>
      <xdr:col>2</xdr:col>
      <xdr:colOff>590550</xdr:colOff>
      <xdr:row>3</xdr:row>
      <xdr:rowOff>295275</xdr:rowOff>
    </xdr:to>
    <xdr:sp macro="" textlink="">
      <xdr:nvSpPr>
        <xdr:cNvPr id="3" name="Flèche : gauche 2">
          <a:extLst>
            <a:ext uri="{FF2B5EF4-FFF2-40B4-BE49-F238E27FC236}">
              <a16:creationId xmlns:a16="http://schemas.microsoft.com/office/drawing/2014/main" id="{091C5D85-7EE4-4540-B108-E45378019552}"/>
            </a:ext>
          </a:extLst>
        </xdr:cNvPr>
        <xdr:cNvSpPr/>
      </xdr:nvSpPr>
      <xdr:spPr>
        <a:xfrm>
          <a:off x="3876675" y="657225"/>
          <a:ext cx="504825" cy="219075"/>
        </a:xfrm>
        <a:prstGeom prst="leftArrow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91"/>
  <sheetViews>
    <sheetView tabSelected="1" workbookViewId="0">
      <selection activeCell="R14" sqref="R14"/>
    </sheetView>
  </sheetViews>
  <sheetFormatPr baseColWidth="10" defaultRowHeight="15" x14ac:dyDescent="0.25"/>
  <cols>
    <col min="1" max="1" width="41.28515625" customWidth="1"/>
    <col min="2" max="2" width="15.5703125" customWidth="1"/>
    <col min="3" max="3" width="11.140625" customWidth="1"/>
    <col min="4" max="4" width="12.140625" customWidth="1"/>
    <col min="5" max="5" width="8.42578125" customWidth="1"/>
    <col min="6" max="6" width="13.42578125" customWidth="1"/>
    <col min="7" max="7" width="9.5703125" customWidth="1"/>
    <col min="8" max="8" width="11" customWidth="1"/>
    <col min="9" max="9" width="11.5703125" customWidth="1"/>
    <col min="10" max="10" width="13" customWidth="1"/>
    <col min="11" max="11" width="14.140625" style="23" customWidth="1"/>
    <col min="12" max="12" width="12.28515625" customWidth="1"/>
    <col min="15" max="15" width="10.7109375" customWidth="1"/>
  </cols>
  <sheetData>
    <row r="2" spans="1:15" x14ac:dyDescent="0.25">
      <c r="A2" s="90" t="s">
        <v>25</v>
      </c>
    </row>
    <row r="3" spans="1:15" ht="15.75" thickBot="1" x14ac:dyDescent="0.3">
      <c r="A3" s="90" t="s">
        <v>41</v>
      </c>
    </row>
    <row r="4" spans="1:15" ht="30.75" thickBot="1" x14ac:dyDescent="0.3">
      <c r="A4" s="91" t="s">
        <v>40</v>
      </c>
      <c r="B4" s="89">
        <v>2028.2</v>
      </c>
    </row>
    <row r="5" spans="1:15" x14ac:dyDescent="0.25">
      <c r="I5" s="150" t="s">
        <v>42</v>
      </c>
      <c r="J5" s="151"/>
    </row>
    <row r="6" spans="1:15" x14ac:dyDescent="0.25">
      <c r="I6" s="152"/>
      <c r="J6" s="153"/>
    </row>
    <row r="7" spans="1:15" ht="15.75" thickBot="1" x14ac:dyDescent="0.3">
      <c r="B7" s="145" t="s">
        <v>17</v>
      </c>
      <c r="C7" s="146"/>
      <c r="D7" s="146"/>
      <c r="E7" s="146"/>
      <c r="F7" s="146"/>
      <c r="G7" s="146"/>
      <c r="H7" s="146"/>
      <c r="I7" s="154" t="s">
        <v>18</v>
      </c>
      <c r="J7" s="155"/>
      <c r="K7" s="147" t="s">
        <v>19</v>
      </c>
      <c r="L7" s="147"/>
      <c r="M7" s="147"/>
      <c r="N7" s="147"/>
      <c r="O7" s="156"/>
    </row>
    <row r="8" spans="1:15" s="88" customFormat="1" ht="92.25" customHeight="1" thickTop="1" x14ac:dyDescent="0.25">
      <c r="A8" s="86" t="s">
        <v>24</v>
      </c>
      <c r="B8" s="92" t="s">
        <v>8</v>
      </c>
      <c r="C8" s="97" t="s">
        <v>0</v>
      </c>
      <c r="D8" s="98" t="s">
        <v>22</v>
      </c>
      <c r="E8" s="110" t="s">
        <v>1</v>
      </c>
      <c r="F8" s="111" t="s">
        <v>21</v>
      </c>
      <c r="G8" s="122" t="s">
        <v>43</v>
      </c>
      <c r="H8" s="128" t="s">
        <v>44</v>
      </c>
      <c r="I8" s="148" t="s">
        <v>7</v>
      </c>
      <c r="J8" s="149" t="s">
        <v>20</v>
      </c>
      <c r="K8" s="83" t="s">
        <v>14</v>
      </c>
      <c r="L8" s="84" t="s">
        <v>15</v>
      </c>
      <c r="M8" s="85" t="s">
        <v>16</v>
      </c>
      <c r="N8" s="87" t="s">
        <v>23</v>
      </c>
    </row>
    <row r="9" spans="1:15" x14ac:dyDescent="0.25">
      <c r="A9" s="2" t="s">
        <v>4</v>
      </c>
      <c r="B9" s="93">
        <f>B4</f>
        <v>2028.2</v>
      </c>
      <c r="C9" s="99">
        <v>0.79</v>
      </c>
      <c r="D9" s="100">
        <f>B9*C9/100</f>
        <v>16.022780000000001</v>
      </c>
      <c r="E9" s="112">
        <v>0.86</v>
      </c>
      <c r="F9" s="113">
        <f>B9*E9/100</f>
        <v>17.442519999999998</v>
      </c>
      <c r="G9" s="123">
        <v>0.89</v>
      </c>
      <c r="H9" s="129">
        <f>G9*B9/100</f>
        <v>18.050979999999999</v>
      </c>
      <c r="I9" s="141">
        <v>1.01</v>
      </c>
      <c r="J9" s="134">
        <f>B9*I9/100</f>
        <v>20.484819999999999</v>
      </c>
      <c r="K9" s="3">
        <f>J9-D9</f>
        <v>4.4620399999999982</v>
      </c>
      <c r="L9" s="4">
        <f>J9-F9</f>
        <v>3.0423000000000009</v>
      </c>
      <c r="M9" s="5">
        <f>J9-H9</f>
        <v>2.43384</v>
      </c>
      <c r="N9" s="19">
        <f>AVERAGE(K9:M9)</f>
        <v>3.3127266666666664</v>
      </c>
    </row>
    <row r="10" spans="1:15" x14ac:dyDescent="0.25">
      <c r="A10" s="2" t="s">
        <v>5</v>
      </c>
      <c r="B10" s="93">
        <f>B4</f>
        <v>2028.2</v>
      </c>
      <c r="C10" s="101">
        <v>0.63</v>
      </c>
      <c r="D10" s="100">
        <f t="shared" ref="D10:D14" si="0">B10*C10/100</f>
        <v>12.777660000000001</v>
      </c>
      <c r="E10" s="112">
        <v>0.68</v>
      </c>
      <c r="F10" s="113">
        <f t="shared" ref="F10:F14" si="1">B10*E10/100</f>
        <v>13.791760000000002</v>
      </c>
      <c r="G10" s="123">
        <v>0.67</v>
      </c>
      <c r="H10" s="129">
        <f t="shared" ref="H10:H14" si="2">G10*B10/100</f>
        <v>13.588940000000001</v>
      </c>
      <c r="I10" s="141">
        <v>1.49</v>
      </c>
      <c r="J10" s="134">
        <f>B10*I10/100</f>
        <v>30.220179999999999</v>
      </c>
      <c r="K10" s="3">
        <f>J10-D10</f>
        <v>17.442519999999998</v>
      </c>
      <c r="L10" s="4">
        <f>J10-F10</f>
        <v>16.428419999999996</v>
      </c>
      <c r="M10" s="5">
        <f>J10-H10</f>
        <v>16.631239999999998</v>
      </c>
      <c r="N10" s="19">
        <f t="shared" ref="N10:N21" si="3">AVERAGE(K10:M10)</f>
        <v>16.834059999999997</v>
      </c>
    </row>
    <row r="11" spans="1:15" x14ac:dyDescent="0.25">
      <c r="A11" s="2"/>
      <c r="B11" s="93"/>
      <c r="C11" s="101"/>
      <c r="D11" s="100"/>
      <c r="E11" s="112"/>
      <c r="F11" s="113"/>
      <c r="G11" s="123"/>
      <c r="H11" s="129"/>
      <c r="I11" s="142"/>
      <c r="J11" s="134"/>
      <c r="K11" s="3"/>
      <c r="L11" s="4"/>
      <c r="M11" s="5"/>
      <c r="N11" s="19"/>
    </row>
    <row r="12" spans="1:15" x14ac:dyDescent="0.25">
      <c r="A12" s="2" t="s">
        <v>2</v>
      </c>
      <c r="B12" s="93">
        <f>B4</f>
        <v>2028.2</v>
      </c>
      <c r="C12" s="101">
        <v>0.28000000000000003</v>
      </c>
      <c r="D12" s="100">
        <f t="shared" si="0"/>
        <v>5.6789600000000009</v>
      </c>
      <c r="E12" s="112">
        <v>0.24</v>
      </c>
      <c r="F12" s="113">
        <f t="shared" si="1"/>
        <v>4.86768</v>
      </c>
      <c r="G12" s="123">
        <v>0.24</v>
      </c>
      <c r="H12" s="129">
        <f t="shared" si="2"/>
        <v>4.86768</v>
      </c>
      <c r="I12" s="141">
        <v>0.28999999999999998</v>
      </c>
      <c r="J12" s="134">
        <f>B12*I12/100</f>
        <v>5.88178</v>
      </c>
      <c r="K12" s="3">
        <f>J12-D12</f>
        <v>0.20281999999999911</v>
      </c>
      <c r="L12" s="4">
        <f>J12-F12</f>
        <v>1.0141</v>
      </c>
      <c r="M12" s="5">
        <f>J12-H12</f>
        <v>1.0141</v>
      </c>
      <c r="N12" s="19">
        <f t="shared" si="3"/>
        <v>0.74367333333333308</v>
      </c>
    </row>
    <row r="13" spans="1:15" x14ac:dyDescent="0.25">
      <c r="A13" s="2" t="s">
        <v>3</v>
      </c>
      <c r="B13" s="93">
        <f>B4</f>
        <v>2028.2</v>
      </c>
      <c r="C13" s="101">
        <v>0.35</v>
      </c>
      <c r="D13" s="100">
        <f t="shared" si="0"/>
        <v>7.0987</v>
      </c>
      <c r="E13" s="112">
        <v>0.4</v>
      </c>
      <c r="F13" s="113">
        <f t="shared" si="1"/>
        <v>8.1128</v>
      </c>
      <c r="G13" s="123">
        <v>0.39</v>
      </c>
      <c r="H13" s="129">
        <f t="shared" si="2"/>
        <v>7.9099800000000009</v>
      </c>
      <c r="I13" s="141">
        <v>0.88</v>
      </c>
      <c r="J13" s="134">
        <f>B13*I13/100</f>
        <v>17.84816</v>
      </c>
      <c r="K13" s="3">
        <f>J13-D13</f>
        <v>10.749459999999999</v>
      </c>
      <c r="L13" s="4">
        <f>J13-F13</f>
        <v>9.73536</v>
      </c>
      <c r="M13" s="5">
        <f>J13-H13</f>
        <v>9.9381799999999991</v>
      </c>
      <c r="N13" s="19">
        <f t="shared" si="3"/>
        <v>10.141</v>
      </c>
    </row>
    <row r="14" spans="1:15" x14ac:dyDescent="0.25">
      <c r="A14" s="2" t="s">
        <v>6</v>
      </c>
      <c r="B14" s="93">
        <f>B4</f>
        <v>2028.2</v>
      </c>
      <c r="C14" s="101">
        <v>0.13</v>
      </c>
      <c r="D14" s="100">
        <f t="shared" si="0"/>
        <v>2.63666</v>
      </c>
      <c r="E14" s="112">
        <v>0.14000000000000001</v>
      </c>
      <c r="F14" s="113">
        <f t="shared" si="1"/>
        <v>2.8394800000000004</v>
      </c>
      <c r="G14" s="123">
        <v>0.15</v>
      </c>
      <c r="H14" s="129">
        <f t="shared" si="2"/>
        <v>3.0423</v>
      </c>
      <c r="I14" s="141">
        <v>0.31</v>
      </c>
      <c r="J14" s="134">
        <f>B14*I14/100</f>
        <v>6.28742</v>
      </c>
      <c r="K14" s="3">
        <f>J14-D14</f>
        <v>3.65076</v>
      </c>
      <c r="L14" s="4">
        <f>J14-F14</f>
        <v>3.4479399999999996</v>
      </c>
      <c r="M14" s="5">
        <f>J14-H14</f>
        <v>3.24512</v>
      </c>
      <c r="N14" s="19">
        <f t="shared" si="3"/>
        <v>3.4479399999999996</v>
      </c>
    </row>
    <row r="15" spans="1:15" s="22" customFormat="1" ht="15.75" x14ac:dyDescent="0.25">
      <c r="A15" s="9" t="s">
        <v>9</v>
      </c>
      <c r="B15" s="94">
        <f>B4</f>
        <v>2028.2</v>
      </c>
      <c r="C15" s="102">
        <f t="shared" ref="C15:I15" si="4">SUM(C12:C14)</f>
        <v>0.76</v>
      </c>
      <c r="D15" s="103">
        <f t="shared" si="4"/>
        <v>15.41432</v>
      </c>
      <c r="E15" s="114">
        <f t="shared" si="4"/>
        <v>0.78</v>
      </c>
      <c r="F15" s="115">
        <f t="shared" si="4"/>
        <v>15.81996</v>
      </c>
      <c r="G15" s="124">
        <f t="shared" si="4"/>
        <v>0.78</v>
      </c>
      <c r="H15" s="130">
        <f t="shared" si="4"/>
        <v>15.819960000000002</v>
      </c>
      <c r="I15" s="143">
        <f t="shared" si="4"/>
        <v>1.48</v>
      </c>
      <c r="J15" s="135">
        <f>I15*B15/100</f>
        <v>30.01736</v>
      </c>
      <c r="K15" s="10">
        <f>J15-D15</f>
        <v>14.60304</v>
      </c>
      <c r="L15" s="11">
        <f>J15-F15</f>
        <v>14.1974</v>
      </c>
      <c r="M15" s="12">
        <f>J15-H15</f>
        <v>14.197399999999998</v>
      </c>
      <c r="N15" s="21">
        <f t="shared" si="3"/>
        <v>14.332613333333333</v>
      </c>
    </row>
    <row r="16" spans="1:15" x14ac:dyDescent="0.25">
      <c r="A16" s="2"/>
      <c r="B16" s="93"/>
      <c r="C16" s="101"/>
      <c r="D16" s="100"/>
      <c r="E16" s="112"/>
      <c r="F16" s="113"/>
      <c r="G16" s="123"/>
      <c r="H16" s="129"/>
      <c r="I16" s="142"/>
      <c r="J16" s="134"/>
      <c r="K16" s="3"/>
      <c r="L16" s="4"/>
      <c r="M16" s="5"/>
      <c r="N16" s="19"/>
    </row>
    <row r="17" spans="1:15" x14ac:dyDescent="0.25">
      <c r="A17" s="2"/>
      <c r="B17" s="93"/>
      <c r="C17" s="101"/>
      <c r="D17" s="100"/>
      <c r="E17" s="112"/>
      <c r="F17" s="113"/>
      <c r="G17" s="123"/>
      <c r="H17" s="129"/>
      <c r="I17" s="142"/>
      <c r="J17" s="134"/>
      <c r="K17" s="3"/>
      <c r="L17" s="4"/>
      <c r="M17" s="5"/>
      <c r="N17" s="19"/>
    </row>
    <row r="18" spans="1:15" ht="18.75" x14ac:dyDescent="0.3">
      <c r="A18" s="6" t="s">
        <v>10</v>
      </c>
      <c r="B18" s="95">
        <f>B4</f>
        <v>2028.2</v>
      </c>
      <c r="C18" s="104">
        <v>1.42</v>
      </c>
      <c r="D18" s="105">
        <f>B18*C18/100</f>
        <v>28.800439999999998</v>
      </c>
      <c r="E18" s="116">
        <v>1.54</v>
      </c>
      <c r="F18" s="117">
        <f>B18*E18/100</f>
        <v>31.234280000000002</v>
      </c>
      <c r="G18" s="125">
        <v>1.56</v>
      </c>
      <c r="H18" s="131">
        <f>G18*B18/100</f>
        <v>31.639920000000004</v>
      </c>
      <c r="I18" s="144">
        <v>2.5</v>
      </c>
      <c r="J18" s="136">
        <f>B18*I18/100</f>
        <v>50.704999999999998</v>
      </c>
      <c r="K18" s="18">
        <f>J18-D18</f>
        <v>21.90456</v>
      </c>
      <c r="L18" s="7">
        <f>J18-F18</f>
        <v>19.470719999999996</v>
      </c>
      <c r="M18" s="8">
        <f>J18-H18</f>
        <v>19.065079999999995</v>
      </c>
      <c r="N18" s="20">
        <f t="shared" si="3"/>
        <v>20.146786666666664</v>
      </c>
    </row>
    <row r="19" spans="1:15" ht="18.75" x14ac:dyDescent="0.3">
      <c r="A19" s="13" t="s">
        <v>11</v>
      </c>
      <c r="B19" s="96">
        <f>B4</f>
        <v>2028.2</v>
      </c>
      <c r="C19" s="106">
        <v>1.7</v>
      </c>
      <c r="D19" s="107">
        <f>C19*B19/100</f>
        <v>34.479399999999998</v>
      </c>
      <c r="E19" s="118">
        <f>E18+E12</f>
        <v>1.78</v>
      </c>
      <c r="F19" s="119">
        <f>B19*E19/100</f>
        <v>36.101959999999998</v>
      </c>
      <c r="G19" s="126">
        <f>G18+G12</f>
        <v>1.8</v>
      </c>
      <c r="H19" s="132">
        <f>B19*G19/100</f>
        <v>36.507600000000004</v>
      </c>
      <c r="I19" s="137">
        <f>I18+I12</f>
        <v>2.79</v>
      </c>
      <c r="J19" s="138">
        <f>I19*B19/100</f>
        <v>56.586779999999997</v>
      </c>
      <c r="K19" s="14">
        <f>J19-D19</f>
        <v>22.107379999999999</v>
      </c>
      <c r="L19" s="15">
        <f>J19-F19</f>
        <v>20.484819999999999</v>
      </c>
      <c r="M19" s="16">
        <f>J19-H19</f>
        <v>20.079179999999994</v>
      </c>
      <c r="N19" s="19">
        <f t="shared" si="3"/>
        <v>20.890459999999997</v>
      </c>
    </row>
    <row r="20" spans="1:15" ht="37.5" x14ac:dyDescent="0.3">
      <c r="A20" s="17" t="s">
        <v>12</v>
      </c>
      <c r="B20" s="96">
        <f>B4</f>
        <v>2028.2</v>
      </c>
      <c r="C20" s="106">
        <f>C18+C12+C14</f>
        <v>1.83</v>
      </c>
      <c r="D20" s="107">
        <f>B20*C20/100</f>
        <v>37.116060000000004</v>
      </c>
      <c r="E20" s="118">
        <f>E18+E12+E14</f>
        <v>1.92</v>
      </c>
      <c r="F20" s="119">
        <f>B20*E20/100</f>
        <v>38.94144</v>
      </c>
      <c r="G20" s="126">
        <f>G18+G12+G14</f>
        <v>1.95</v>
      </c>
      <c r="H20" s="132">
        <f>G20*B20/100</f>
        <v>39.549900000000001</v>
      </c>
      <c r="I20" s="137">
        <f>I18+I14+I12</f>
        <v>3.1</v>
      </c>
      <c r="J20" s="138">
        <f>I20*B20/100</f>
        <v>62.874200000000002</v>
      </c>
      <c r="K20" s="14">
        <f>J20-D20</f>
        <v>25.758139999999997</v>
      </c>
      <c r="L20" s="15">
        <f>J20-F20</f>
        <v>23.932760000000002</v>
      </c>
      <c r="M20" s="16">
        <f>J20-H20</f>
        <v>23.324300000000001</v>
      </c>
      <c r="N20" s="19">
        <f t="shared" si="3"/>
        <v>24.338399999999996</v>
      </c>
    </row>
    <row r="21" spans="1:15" ht="19.5" thickBot="1" x14ac:dyDescent="0.35">
      <c r="A21" s="13" t="s">
        <v>13</v>
      </c>
      <c r="B21" s="96">
        <f>B4</f>
        <v>2028.2</v>
      </c>
      <c r="C21" s="108">
        <f>C18+C15</f>
        <v>2.1799999999999997</v>
      </c>
      <c r="D21" s="109">
        <f>B21*C21/100</f>
        <v>44.214759999999998</v>
      </c>
      <c r="E21" s="120">
        <f>E15+E18</f>
        <v>2.3200000000000003</v>
      </c>
      <c r="F21" s="121">
        <f>B21*C21/100</f>
        <v>44.214759999999998</v>
      </c>
      <c r="G21" s="127">
        <f>G18+G15</f>
        <v>2.34</v>
      </c>
      <c r="H21" s="133">
        <f>B21*G21/100</f>
        <v>47.459879999999991</v>
      </c>
      <c r="I21" s="139">
        <f>I18+I15</f>
        <v>3.98</v>
      </c>
      <c r="J21" s="140">
        <f>B21*I21/100</f>
        <v>80.722359999999995</v>
      </c>
      <c r="K21" s="14">
        <f>J21-D21</f>
        <v>36.507599999999996</v>
      </c>
      <c r="L21" s="15">
        <f>J21-F21</f>
        <v>36.507599999999996</v>
      </c>
      <c r="M21" s="16">
        <f>J21-H21</f>
        <v>33.262480000000004</v>
      </c>
      <c r="N21" s="19">
        <f t="shared" si="3"/>
        <v>35.425893333333335</v>
      </c>
    </row>
    <row r="22" spans="1:15" ht="16.5" thickTop="1" thickBot="1" x14ac:dyDescent="0.3">
      <c r="I22" s="1"/>
      <c r="J22" s="1"/>
    </row>
    <row r="23" spans="1:15" s="23" customFormat="1" x14ac:dyDescent="0.25">
      <c r="A23" s="63" t="s">
        <v>36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5"/>
    </row>
    <row r="24" spans="1:15" s="23" customFormat="1" x14ac:dyDescent="0.25">
      <c r="A24" s="66" t="s">
        <v>35</v>
      </c>
      <c r="B24" s="25"/>
      <c r="C24" s="25"/>
      <c r="D24" s="25"/>
      <c r="E24" s="25"/>
      <c r="F24" s="25"/>
      <c r="G24" s="25"/>
      <c r="H24" s="25"/>
      <c r="I24" s="26"/>
      <c r="J24" s="26"/>
      <c r="K24" s="26"/>
      <c r="L24" s="26"/>
      <c r="M24" s="67"/>
      <c r="N24" s="26"/>
      <c r="O24" s="27"/>
    </row>
    <row r="25" spans="1:15" s="23" customFormat="1" x14ac:dyDescent="0.25">
      <c r="A25" s="81" t="s">
        <v>37</v>
      </c>
      <c r="B25" s="79"/>
      <c r="C25" s="82"/>
      <c r="D25" s="80"/>
      <c r="E25" s="79"/>
      <c r="F25" s="78"/>
      <c r="G25" s="79"/>
      <c r="H25" s="78"/>
      <c r="I25" s="55"/>
      <c r="J25" s="55"/>
      <c r="K25" s="78"/>
      <c r="L25" s="80"/>
      <c r="M25" s="69"/>
      <c r="N25" s="54"/>
      <c r="O25" s="53"/>
    </row>
    <row r="26" spans="1:15" s="23" customFormat="1" x14ac:dyDescent="0.25">
      <c r="A26" s="81" t="s">
        <v>38</v>
      </c>
      <c r="B26" s="79"/>
      <c r="C26" s="79"/>
      <c r="D26" s="53"/>
      <c r="E26" s="52"/>
      <c r="F26" s="54"/>
      <c r="G26" s="52"/>
      <c r="H26" s="54"/>
      <c r="I26" s="55"/>
      <c r="J26" s="55"/>
      <c r="K26" s="54"/>
      <c r="L26" s="53"/>
      <c r="M26" s="69"/>
      <c r="N26" s="54"/>
      <c r="O26" s="53"/>
    </row>
    <row r="27" spans="1:15" s="23" customFormat="1" x14ac:dyDescent="0.25">
      <c r="A27" s="81" t="s">
        <v>39</v>
      </c>
      <c r="B27" s="79"/>
      <c r="C27" s="79"/>
      <c r="D27" s="53"/>
      <c r="E27" s="52"/>
      <c r="F27" s="54"/>
      <c r="G27" s="52"/>
      <c r="H27" s="54"/>
      <c r="I27" s="56"/>
      <c r="J27" s="56"/>
      <c r="K27" s="54"/>
      <c r="L27" s="53"/>
      <c r="M27" s="69"/>
      <c r="N27" s="54"/>
      <c r="O27" s="53"/>
    </row>
    <row r="28" spans="1:15" s="23" customFormat="1" x14ac:dyDescent="0.25">
      <c r="A28" s="70" t="s">
        <v>26</v>
      </c>
      <c r="B28" s="52"/>
      <c r="C28" s="52"/>
      <c r="D28" s="53"/>
      <c r="E28" s="52"/>
      <c r="F28" s="54"/>
      <c r="G28" s="52"/>
      <c r="H28" s="54"/>
      <c r="I28" s="55"/>
      <c r="J28" s="55"/>
      <c r="K28" s="54"/>
      <c r="L28" s="53"/>
      <c r="M28" s="69"/>
      <c r="N28" s="54"/>
      <c r="O28" s="53"/>
    </row>
    <row r="29" spans="1:15" s="23" customFormat="1" x14ac:dyDescent="0.25">
      <c r="A29" s="70" t="s">
        <v>27</v>
      </c>
      <c r="B29" s="52"/>
      <c r="C29" s="52"/>
      <c r="D29" s="53"/>
      <c r="E29" s="52"/>
      <c r="F29" s="54"/>
      <c r="G29" s="52"/>
      <c r="H29" s="54"/>
      <c r="I29" s="55"/>
      <c r="J29" s="55"/>
      <c r="K29" s="54"/>
      <c r="L29" s="53"/>
      <c r="M29" s="69"/>
      <c r="N29" s="54"/>
      <c r="O29" s="53"/>
    </row>
    <row r="30" spans="1:15" s="23" customFormat="1" x14ac:dyDescent="0.25">
      <c r="A30" s="70" t="s">
        <v>28</v>
      </c>
      <c r="B30" s="52"/>
      <c r="C30" s="52"/>
      <c r="D30" s="53"/>
      <c r="E30" s="52"/>
      <c r="F30" s="54"/>
      <c r="G30" s="52"/>
      <c r="H30" s="54"/>
      <c r="I30" s="55"/>
      <c r="J30" s="55"/>
      <c r="K30" s="54"/>
      <c r="L30" s="53"/>
      <c r="M30" s="69"/>
      <c r="N30" s="54"/>
      <c r="O30" s="53"/>
    </row>
    <row r="31" spans="1:15" s="33" customFormat="1" ht="15.75" x14ac:dyDescent="0.25">
      <c r="A31" s="70" t="s">
        <v>29</v>
      </c>
      <c r="B31" s="57"/>
      <c r="C31" s="57"/>
      <c r="D31" s="58"/>
      <c r="E31" s="57"/>
      <c r="F31" s="59"/>
      <c r="G31" s="57"/>
      <c r="H31" s="59"/>
      <c r="I31" s="55"/>
      <c r="J31" s="55"/>
      <c r="K31" s="54"/>
      <c r="L31" s="53"/>
      <c r="M31" s="69"/>
      <c r="N31" s="54"/>
      <c r="O31" s="53"/>
    </row>
    <row r="32" spans="1:15" s="23" customFormat="1" x14ac:dyDescent="0.25">
      <c r="A32" s="70" t="s">
        <v>30</v>
      </c>
      <c r="B32" s="52"/>
      <c r="C32" s="52"/>
      <c r="D32" s="53"/>
      <c r="E32" s="52"/>
      <c r="F32" s="54"/>
      <c r="G32" s="52"/>
      <c r="H32" s="54"/>
      <c r="I32" s="52"/>
      <c r="J32" s="52"/>
      <c r="K32" s="54"/>
      <c r="L32" s="53"/>
      <c r="M32" s="69"/>
      <c r="N32" s="54"/>
      <c r="O32" s="53"/>
    </row>
    <row r="33" spans="1:15" s="23" customFormat="1" x14ac:dyDescent="0.25">
      <c r="A33" s="70" t="s">
        <v>31</v>
      </c>
      <c r="B33" s="52"/>
      <c r="C33" s="52"/>
      <c r="D33" s="53"/>
      <c r="E33" s="52"/>
      <c r="F33" s="54"/>
      <c r="G33" s="52"/>
      <c r="H33" s="54"/>
      <c r="I33" s="52"/>
      <c r="J33" s="52"/>
      <c r="K33" s="54"/>
      <c r="L33" s="53"/>
      <c r="M33" s="69"/>
      <c r="N33" s="54"/>
      <c r="O33" s="53"/>
    </row>
    <row r="34" spans="1:15" s="23" customFormat="1" x14ac:dyDescent="0.25">
      <c r="A34" s="70" t="s">
        <v>32</v>
      </c>
      <c r="B34" s="52"/>
      <c r="C34" s="56"/>
      <c r="D34" s="60"/>
      <c r="E34" s="56"/>
      <c r="F34" s="61"/>
      <c r="G34" s="56"/>
      <c r="H34" s="61"/>
      <c r="I34" s="62"/>
      <c r="J34" s="62"/>
      <c r="K34" s="61"/>
      <c r="L34" s="60"/>
      <c r="M34" s="71"/>
      <c r="N34" s="61"/>
      <c r="O34" s="60"/>
    </row>
    <row r="35" spans="1:15" s="23" customFormat="1" x14ac:dyDescent="0.25">
      <c r="A35" s="72"/>
      <c r="B35" s="52"/>
      <c r="C35" s="52"/>
      <c r="D35" s="53"/>
      <c r="E35" s="52"/>
      <c r="F35" s="54"/>
      <c r="G35" s="52"/>
      <c r="H35" s="54"/>
      <c r="I35" s="52"/>
      <c r="J35" s="52"/>
      <c r="K35" s="54"/>
      <c r="L35" s="53"/>
      <c r="M35" s="69"/>
      <c r="N35" s="54"/>
      <c r="O35" s="53"/>
    </row>
    <row r="36" spans="1:15" s="23" customFormat="1" ht="18.75" x14ac:dyDescent="0.3">
      <c r="A36" s="66" t="s">
        <v>33</v>
      </c>
      <c r="B36" s="52"/>
      <c r="C36" s="52"/>
      <c r="D36" s="53"/>
      <c r="E36" s="52"/>
      <c r="F36" s="54"/>
      <c r="G36" s="52"/>
      <c r="H36" s="47"/>
      <c r="I36" s="45"/>
      <c r="J36" s="45"/>
      <c r="K36" s="47"/>
      <c r="L36" s="46"/>
      <c r="M36" s="73"/>
      <c r="N36" s="47"/>
      <c r="O36" s="32"/>
    </row>
    <row r="37" spans="1:15" s="23" customFormat="1" x14ac:dyDescent="0.25">
      <c r="A37" s="68" t="s">
        <v>34</v>
      </c>
      <c r="B37" s="52"/>
      <c r="C37" s="52"/>
      <c r="D37" s="52"/>
      <c r="E37" s="52"/>
      <c r="F37" s="52"/>
      <c r="G37" s="52"/>
      <c r="M37" s="74"/>
    </row>
    <row r="38" spans="1:15" s="23" customFormat="1" ht="25.5" customHeight="1" thickBot="1" x14ac:dyDescent="0.3">
      <c r="A38" s="75"/>
      <c r="B38" s="76"/>
      <c r="C38" s="76"/>
      <c r="D38" s="76"/>
      <c r="E38" s="76"/>
      <c r="F38" s="76"/>
      <c r="G38" s="76"/>
      <c r="H38" s="76"/>
      <c r="I38" s="76"/>
      <c r="J38" s="76"/>
      <c r="L38" s="76"/>
      <c r="M38" s="77"/>
    </row>
    <row r="39" spans="1:15" s="23" customFormat="1" x14ac:dyDescent="0.25">
      <c r="K39" s="64"/>
    </row>
    <row r="40" spans="1:15" s="23" customFormat="1" x14ac:dyDescent="0.25">
      <c r="A40" s="24"/>
      <c r="B40" s="25"/>
      <c r="C40" s="25"/>
      <c r="D40" s="25"/>
      <c r="E40" s="25"/>
      <c r="F40" s="25"/>
      <c r="G40" s="25"/>
      <c r="H40" s="25"/>
      <c r="I40" s="26"/>
      <c r="J40" s="26"/>
      <c r="K40" s="26"/>
      <c r="L40" s="26"/>
      <c r="M40" s="26"/>
      <c r="N40" s="26"/>
      <c r="O40" s="49"/>
    </row>
    <row r="41" spans="1:15" s="23" customFormat="1" x14ac:dyDescent="0.25">
      <c r="C41" s="28"/>
      <c r="D41" s="29"/>
      <c r="F41" s="30"/>
      <c r="H41" s="30"/>
      <c r="I41" s="31"/>
      <c r="J41" s="31"/>
      <c r="K41" s="30"/>
      <c r="L41" s="29"/>
      <c r="M41" s="30"/>
      <c r="N41" s="30"/>
      <c r="O41" s="50"/>
    </row>
    <row r="42" spans="1:15" s="23" customFormat="1" x14ac:dyDescent="0.25">
      <c r="D42" s="29"/>
      <c r="F42" s="30"/>
      <c r="H42" s="30"/>
      <c r="I42" s="31"/>
      <c r="J42" s="31"/>
      <c r="K42" s="30"/>
      <c r="L42" s="29"/>
      <c r="M42" s="30"/>
      <c r="N42" s="30"/>
      <c r="O42" s="50"/>
    </row>
    <row r="43" spans="1:15" s="23" customFormat="1" x14ac:dyDescent="0.25">
      <c r="D43" s="29"/>
      <c r="F43" s="30"/>
      <c r="H43" s="30"/>
      <c r="I43" s="31"/>
      <c r="J43" s="31"/>
      <c r="K43" s="30"/>
      <c r="L43" s="29"/>
      <c r="M43" s="30"/>
      <c r="N43" s="30"/>
      <c r="O43" s="50"/>
    </row>
    <row r="44" spans="1:15" s="23" customFormat="1" x14ac:dyDescent="0.25">
      <c r="D44" s="29"/>
      <c r="F44" s="30"/>
      <c r="H44" s="30"/>
      <c r="I44" s="31"/>
      <c r="J44" s="31"/>
      <c r="K44" s="30"/>
      <c r="L44" s="29"/>
      <c r="M44" s="30"/>
      <c r="N44" s="30"/>
      <c r="O44" s="50"/>
    </row>
    <row r="45" spans="1:15" s="23" customFormat="1" x14ac:dyDescent="0.25">
      <c r="D45" s="29"/>
      <c r="F45" s="30"/>
      <c r="H45" s="30"/>
      <c r="I45" s="31"/>
      <c r="J45" s="31"/>
      <c r="K45" s="30"/>
      <c r="L45" s="29"/>
      <c r="M45" s="30"/>
      <c r="N45" s="30"/>
      <c r="O45" s="50"/>
    </row>
    <row r="46" spans="1:15" s="23" customFormat="1" x14ac:dyDescent="0.25">
      <c r="D46" s="29"/>
      <c r="F46" s="30"/>
      <c r="H46" s="30"/>
      <c r="I46" s="31"/>
      <c r="J46" s="31"/>
      <c r="K46" s="30"/>
      <c r="L46" s="29"/>
      <c r="M46" s="30"/>
      <c r="N46" s="30"/>
      <c r="O46" s="50"/>
    </row>
    <row r="47" spans="1:15" s="23" customFormat="1" ht="15.75" x14ac:dyDescent="0.25">
      <c r="A47" s="33"/>
      <c r="B47" s="34"/>
      <c r="C47" s="34"/>
      <c r="D47" s="35"/>
      <c r="E47" s="34"/>
      <c r="F47" s="36"/>
      <c r="G47" s="34"/>
      <c r="H47" s="36"/>
      <c r="I47" s="37"/>
      <c r="J47" s="37"/>
      <c r="K47" s="38"/>
      <c r="L47" s="39"/>
      <c r="M47" s="38"/>
      <c r="N47" s="38"/>
      <c r="O47" s="35"/>
    </row>
    <row r="48" spans="1:15" s="23" customFormat="1" x14ac:dyDescent="0.25">
      <c r="D48" s="29"/>
      <c r="F48" s="30"/>
      <c r="H48" s="30"/>
      <c r="K48" s="30"/>
      <c r="L48" s="29"/>
      <c r="M48" s="30"/>
      <c r="N48" s="30"/>
      <c r="O48" s="50"/>
    </row>
    <row r="49" spans="1:15" s="23" customFormat="1" x14ac:dyDescent="0.25">
      <c r="D49" s="29"/>
      <c r="F49" s="30"/>
      <c r="H49" s="30"/>
      <c r="K49" s="30"/>
      <c r="L49" s="29"/>
      <c r="M49" s="30"/>
      <c r="N49" s="30"/>
      <c r="O49" s="50"/>
    </row>
    <row r="50" spans="1:15" s="23" customFormat="1" ht="18.75" x14ac:dyDescent="0.3">
      <c r="A50" s="40"/>
      <c r="C50" s="40"/>
      <c r="D50" s="41"/>
      <c r="E50" s="40"/>
      <c r="F50" s="42"/>
      <c r="G50" s="40"/>
      <c r="H50" s="42"/>
      <c r="I50" s="43"/>
      <c r="J50" s="43"/>
      <c r="K50" s="42"/>
      <c r="L50" s="41"/>
      <c r="M50" s="42"/>
      <c r="N50" s="42"/>
      <c r="O50" s="51"/>
    </row>
    <row r="51" spans="1:15" s="23" customFormat="1" ht="18.75" x14ac:dyDescent="0.3">
      <c r="A51" s="45"/>
      <c r="B51" s="45"/>
      <c r="C51" s="45"/>
      <c r="D51" s="46"/>
      <c r="E51" s="45"/>
      <c r="F51" s="47"/>
      <c r="G51" s="45"/>
      <c r="H51" s="47"/>
      <c r="I51" s="45"/>
      <c r="J51" s="45"/>
      <c r="K51" s="47"/>
      <c r="L51" s="46"/>
      <c r="M51" s="47"/>
      <c r="N51" s="47"/>
      <c r="O51" s="50"/>
    </row>
    <row r="52" spans="1:15" s="23" customFormat="1" ht="18.75" x14ac:dyDescent="0.3">
      <c r="A52" s="48"/>
      <c r="B52" s="45"/>
      <c r="C52" s="45"/>
      <c r="D52" s="46"/>
      <c r="E52" s="45"/>
      <c r="F52" s="47"/>
      <c r="G52" s="45"/>
      <c r="H52" s="47"/>
      <c r="I52" s="45"/>
      <c r="J52" s="45"/>
      <c r="K52" s="47"/>
      <c r="L52" s="46"/>
      <c r="M52" s="47"/>
      <c r="N52" s="47"/>
      <c r="O52" s="50"/>
    </row>
    <row r="53" spans="1:15" s="23" customFormat="1" ht="18.75" x14ac:dyDescent="0.3">
      <c r="A53" s="45"/>
      <c r="B53" s="45"/>
      <c r="C53" s="45"/>
      <c r="D53" s="46"/>
      <c r="E53" s="45"/>
      <c r="F53" s="47"/>
      <c r="G53" s="45"/>
      <c r="H53" s="47"/>
      <c r="I53" s="45"/>
      <c r="J53" s="45"/>
      <c r="K53" s="47"/>
      <c r="L53" s="46"/>
      <c r="M53" s="47"/>
      <c r="N53" s="47"/>
      <c r="O53" s="50"/>
    </row>
    <row r="54" spans="1:15" s="23" customFormat="1" x14ac:dyDescent="0.25"/>
    <row r="55" spans="1:15" s="23" customFormat="1" x14ac:dyDescent="0.25">
      <c r="A55" s="24"/>
      <c r="B55" s="25"/>
      <c r="C55" s="25"/>
      <c r="D55" s="25"/>
      <c r="E55" s="25"/>
      <c r="F55" s="25"/>
      <c r="G55" s="25"/>
      <c r="H55" s="25"/>
      <c r="I55" s="26"/>
      <c r="J55" s="26"/>
      <c r="K55" s="26"/>
      <c r="L55" s="26"/>
      <c r="M55" s="26"/>
      <c r="N55" s="26"/>
      <c r="O55" s="27"/>
    </row>
    <row r="56" spans="1:15" s="23" customFormat="1" x14ac:dyDescent="0.25">
      <c r="C56" s="28"/>
      <c r="D56" s="29"/>
      <c r="F56" s="30"/>
      <c r="H56" s="30"/>
      <c r="I56" s="31"/>
      <c r="J56" s="31"/>
      <c r="K56" s="30"/>
      <c r="L56" s="29"/>
      <c r="M56" s="30"/>
      <c r="N56" s="30"/>
      <c r="O56" s="32"/>
    </row>
    <row r="57" spans="1:15" s="23" customFormat="1" x14ac:dyDescent="0.25">
      <c r="D57" s="29"/>
      <c r="F57" s="30"/>
      <c r="H57" s="30"/>
      <c r="I57" s="31"/>
      <c r="J57" s="31"/>
      <c r="K57" s="30"/>
      <c r="L57" s="29"/>
      <c r="M57" s="30"/>
      <c r="N57" s="30"/>
      <c r="O57" s="32"/>
    </row>
    <row r="58" spans="1:15" s="23" customFormat="1" x14ac:dyDescent="0.25">
      <c r="D58" s="29"/>
      <c r="F58" s="30"/>
      <c r="H58" s="30"/>
      <c r="I58" s="31"/>
      <c r="J58" s="31"/>
      <c r="K58" s="30"/>
      <c r="L58" s="29"/>
      <c r="M58" s="30"/>
      <c r="N58" s="30"/>
      <c r="O58" s="32"/>
    </row>
    <row r="59" spans="1:15" s="23" customFormat="1" x14ac:dyDescent="0.25">
      <c r="D59" s="29"/>
      <c r="F59" s="30"/>
      <c r="H59" s="30"/>
      <c r="I59" s="31"/>
      <c r="J59" s="31"/>
      <c r="K59" s="30"/>
      <c r="L59" s="29"/>
      <c r="M59" s="30"/>
      <c r="N59" s="30"/>
      <c r="O59" s="32"/>
    </row>
    <row r="60" spans="1:15" s="23" customFormat="1" x14ac:dyDescent="0.25">
      <c r="D60" s="29"/>
      <c r="F60" s="30"/>
      <c r="H60" s="30"/>
      <c r="I60" s="31"/>
      <c r="J60" s="31"/>
      <c r="K60" s="30"/>
      <c r="L60" s="29"/>
      <c r="M60" s="30"/>
      <c r="N60" s="30"/>
      <c r="O60" s="32"/>
    </row>
    <row r="61" spans="1:15" s="23" customFormat="1" x14ac:dyDescent="0.25">
      <c r="D61" s="29"/>
      <c r="F61" s="30"/>
      <c r="H61" s="30"/>
      <c r="I61" s="31"/>
      <c r="J61" s="31"/>
      <c r="K61" s="30"/>
      <c r="L61" s="29"/>
      <c r="M61" s="30"/>
      <c r="N61" s="30"/>
      <c r="O61" s="32"/>
    </row>
    <row r="62" spans="1:15" s="33" customFormat="1" ht="15.75" x14ac:dyDescent="0.25">
      <c r="C62" s="34"/>
      <c r="D62" s="35"/>
      <c r="E62" s="34"/>
      <c r="F62" s="36"/>
      <c r="G62" s="34"/>
      <c r="H62" s="36"/>
      <c r="I62" s="37"/>
      <c r="J62" s="37"/>
      <c r="K62" s="38"/>
      <c r="L62" s="39"/>
      <c r="M62" s="38"/>
      <c r="N62" s="38"/>
      <c r="O62" s="39"/>
    </row>
    <row r="63" spans="1:15" s="23" customFormat="1" x14ac:dyDescent="0.25">
      <c r="D63" s="29"/>
      <c r="F63" s="30"/>
      <c r="H63" s="30"/>
      <c r="K63" s="30"/>
      <c r="L63" s="29"/>
      <c r="M63" s="30"/>
      <c r="N63" s="30"/>
      <c r="O63" s="32"/>
    </row>
    <row r="64" spans="1:15" s="23" customFormat="1" x14ac:dyDescent="0.25">
      <c r="D64" s="29"/>
      <c r="F64" s="30"/>
      <c r="H64" s="30"/>
      <c r="K64" s="30"/>
      <c r="L64" s="29"/>
      <c r="M64" s="30"/>
      <c r="N64" s="30"/>
      <c r="O64" s="32"/>
    </row>
    <row r="65" spans="1:15" s="23" customFormat="1" ht="18.75" x14ac:dyDescent="0.3">
      <c r="A65" s="40"/>
      <c r="C65" s="40"/>
      <c r="D65" s="41"/>
      <c r="E65" s="40"/>
      <c r="F65" s="42"/>
      <c r="G65" s="40"/>
      <c r="H65" s="42"/>
      <c r="I65" s="43"/>
      <c r="J65" s="43"/>
      <c r="K65" s="42"/>
      <c r="L65" s="41"/>
      <c r="M65" s="42"/>
      <c r="N65" s="42"/>
      <c r="O65" s="44"/>
    </row>
    <row r="66" spans="1:15" s="23" customFormat="1" ht="18.75" x14ac:dyDescent="0.3">
      <c r="A66" s="45"/>
      <c r="B66" s="45"/>
      <c r="C66" s="45"/>
      <c r="D66" s="46"/>
      <c r="E66" s="45"/>
      <c r="F66" s="47"/>
      <c r="G66" s="45"/>
      <c r="H66" s="47"/>
      <c r="I66" s="45"/>
      <c r="J66" s="45"/>
      <c r="K66" s="47"/>
      <c r="L66" s="46"/>
      <c r="M66" s="47"/>
      <c r="N66" s="47"/>
      <c r="O66" s="32"/>
    </row>
    <row r="67" spans="1:15" s="23" customFormat="1" ht="18.75" x14ac:dyDescent="0.3">
      <c r="A67" s="48"/>
      <c r="B67" s="45"/>
      <c r="C67" s="45"/>
      <c r="D67" s="46"/>
      <c r="E67" s="45"/>
      <c r="F67" s="47"/>
      <c r="G67" s="45"/>
      <c r="H67" s="47"/>
      <c r="I67" s="45"/>
      <c r="J67" s="45"/>
      <c r="K67" s="47"/>
      <c r="L67" s="46"/>
      <c r="M67" s="47"/>
      <c r="N67" s="47"/>
      <c r="O67" s="32"/>
    </row>
    <row r="68" spans="1:15" s="23" customFormat="1" ht="18.75" x14ac:dyDescent="0.3">
      <c r="A68" s="45"/>
      <c r="B68" s="45"/>
      <c r="C68" s="45"/>
      <c r="D68" s="46"/>
      <c r="E68" s="45"/>
      <c r="F68" s="47"/>
      <c r="G68" s="45"/>
      <c r="H68" s="47"/>
      <c r="I68" s="45"/>
      <c r="J68" s="45"/>
      <c r="K68" s="47"/>
      <c r="L68" s="46"/>
      <c r="M68" s="47"/>
      <c r="N68" s="47"/>
      <c r="O68" s="32"/>
    </row>
    <row r="69" spans="1:15" s="23" customFormat="1" x14ac:dyDescent="0.25"/>
    <row r="70" spans="1:15" s="23" customFormat="1" x14ac:dyDescent="0.25"/>
    <row r="71" spans="1:15" s="23" customFormat="1" x14ac:dyDescent="0.25"/>
    <row r="72" spans="1:15" s="23" customFormat="1" x14ac:dyDescent="0.25"/>
    <row r="73" spans="1:15" s="23" customFormat="1" x14ac:dyDescent="0.25"/>
    <row r="74" spans="1:15" s="23" customFormat="1" x14ac:dyDescent="0.25"/>
    <row r="75" spans="1:15" s="23" customFormat="1" x14ac:dyDescent="0.25"/>
    <row r="76" spans="1:15" s="23" customFormat="1" x14ac:dyDescent="0.25"/>
    <row r="77" spans="1:15" s="23" customFormat="1" x14ac:dyDescent="0.25"/>
    <row r="78" spans="1:15" s="23" customFormat="1" x14ac:dyDescent="0.25"/>
    <row r="79" spans="1:15" s="23" customFormat="1" x14ac:dyDescent="0.25"/>
    <row r="80" spans="1:15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  <row r="96" s="23" customFormat="1" x14ac:dyDescent="0.25"/>
    <row r="97" s="23" customFormat="1" x14ac:dyDescent="0.25"/>
    <row r="98" s="23" customFormat="1" x14ac:dyDescent="0.25"/>
    <row r="99" s="23" customFormat="1" x14ac:dyDescent="0.25"/>
    <row r="100" s="23" customFormat="1" x14ac:dyDescent="0.25"/>
    <row r="101" s="23" customFormat="1" x14ac:dyDescent="0.25"/>
    <row r="102" s="23" customFormat="1" x14ac:dyDescent="0.25"/>
    <row r="103" s="23" customFormat="1" x14ac:dyDescent="0.25"/>
    <row r="104" s="23" customFormat="1" x14ac:dyDescent="0.25"/>
    <row r="105" s="23" customFormat="1" x14ac:dyDescent="0.25"/>
    <row r="106" s="23" customFormat="1" x14ac:dyDescent="0.25"/>
    <row r="107" s="23" customFormat="1" x14ac:dyDescent="0.25"/>
    <row r="108" s="23" customFormat="1" x14ac:dyDescent="0.25"/>
    <row r="109" s="23" customFormat="1" x14ac:dyDescent="0.25"/>
    <row r="110" s="23" customFormat="1" x14ac:dyDescent="0.25"/>
    <row r="111" s="23" customFormat="1" x14ac:dyDescent="0.25"/>
    <row r="112" s="23" customFormat="1" x14ac:dyDescent="0.25"/>
    <row r="113" s="23" customFormat="1" x14ac:dyDescent="0.25"/>
    <row r="114" s="23" customFormat="1" x14ac:dyDescent="0.25"/>
    <row r="115" s="23" customFormat="1" x14ac:dyDescent="0.25"/>
    <row r="116" s="23" customFormat="1" x14ac:dyDescent="0.25"/>
    <row r="117" s="23" customFormat="1" x14ac:dyDescent="0.25"/>
    <row r="118" s="23" customFormat="1" x14ac:dyDescent="0.25"/>
    <row r="119" s="23" customFormat="1" x14ac:dyDescent="0.25"/>
    <row r="120" s="23" customFormat="1" x14ac:dyDescent="0.25"/>
    <row r="121" s="23" customFormat="1" x14ac:dyDescent="0.25"/>
    <row r="122" s="23" customFormat="1" x14ac:dyDescent="0.25"/>
    <row r="123" s="23" customFormat="1" x14ac:dyDescent="0.25"/>
    <row r="124" s="23" customFormat="1" x14ac:dyDescent="0.25"/>
    <row r="125" s="23" customFormat="1" x14ac:dyDescent="0.25"/>
    <row r="126" s="23" customFormat="1" x14ac:dyDescent="0.25"/>
    <row r="127" s="23" customFormat="1" x14ac:dyDescent="0.25"/>
    <row r="128" s="23" customFormat="1" x14ac:dyDescent="0.25"/>
    <row r="129" s="23" customFormat="1" x14ac:dyDescent="0.25"/>
    <row r="130" s="23" customFormat="1" x14ac:dyDescent="0.25"/>
    <row r="131" s="23" customFormat="1" x14ac:dyDescent="0.25"/>
    <row r="132" s="23" customFormat="1" x14ac:dyDescent="0.25"/>
    <row r="133" s="23" customFormat="1" x14ac:dyDescent="0.25"/>
    <row r="134" s="23" customFormat="1" x14ac:dyDescent="0.25"/>
    <row r="135" s="23" customFormat="1" x14ac:dyDescent="0.25"/>
    <row r="136" s="23" customFormat="1" x14ac:dyDescent="0.25"/>
    <row r="137" s="23" customFormat="1" x14ac:dyDescent="0.25"/>
    <row r="138" s="23" customFormat="1" x14ac:dyDescent="0.25"/>
    <row r="139" s="23" customFormat="1" x14ac:dyDescent="0.25"/>
    <row r="140" s="23" customFormat="1" x14ac:dyDescent="0.25"/>
    <row r="141" s="23" customFormat="1" x14ac:dyDescent="0.25"/>
    <row r="142" s="23" customFormat="1" x14ac:dyDescent="0.25"/>
    <row r="143" s="23" customFormat="1" x14ac:dyDescent="0.25"/>
    <row r="144" s="23" customFormat="1" x14ac:dyDescent="0.25"/>
    <row r="145" s="23" customFormat="1" x14ac:dyDescent="0.25"/>
    <row r="146" s="23" customFormat="1" x14ac:dyDescent="0.25"/>
    <row r="147" s="23" customFormat="1" x14ac:dyDescent="0.25"/>
    <row r="148" s="23" customFormat="1" x14ac:dyDescent="0.25"/>
    <row r="149" s="23" customFormat="1" x14ac:dyDescent="0.25"/>
    <row r="150" s="23" customFormat="1" x14ac:dyDescent="0.25"/>
    <row r="151" s="23" customFormat="1" x14ac:dyDescent="0.25"/>
    <row r="152" s="23" customFormat="1" x14ac:dyDescent="0.25"/>
    <row r="153" s="23" customFormat="1" x14ac:dyDescent="0.25"/>
    <row r="154" s="23" customFormat="1" x14ac:dyDescent="0.25"/>
    <row r="155" s="23" customFormat="1" x14ac:dyDescent="0.25"/>
    <row r="156" s="23" customFormat="1" x14ac:dyDescent="0.25"/>
    <row r="157" s="23" customFormat="1" x14ac:dyDescent="0.25"/>
    <row r="158" s="23" customFormat="1" x14ac:dyDescent="0.25"/>
    <row r="159" s="23" customFormat="1" x14ac:dyDescent="0.25"/>
    <row r="160" s="23" customFormat="1" x14ac:dyDescent="0.25"/>
    <row r="161" s="23" customFormat="1" x14ac:dyDescent="0.25"/>
    <row r="162" s="23" customFormat="1" x14ac:dyDescent="0.25"/>
    <row r="163" s="23" customFormat="1" x14ac:dyDescent="0.25"/>
    <row r="164" s="23" customFormat="1" x14ac:dyDescent="0.25"/>
    <row r="165" s="23" customFormat="1" x14ac:dyDescent="0.25"/>
    <row r="166" s="23" customFormat="1" x14ac:dyDescent="0.25"/>
    <row r="167" s="23" customFormat="1" x14ac:dyDescent="0.25"/>
    <row r="168" s="23" customFormat="1" x14ac:dyDescent="0.25"/>
    <row r="169" s="23" customFormat="1" x14ac:dyDescent="0.25"/>
    <row r="170" s="23" customFormat="1" x14ac:dyDescent="0.25"/>
    <row r="171" s="23" customFormat="1" x14ac:dyDescent="0.25"/>
    <row r="172" s="23" customFormat="1" x14ac:dyDescent="0.25"/>
    <row r="173" s="23" customFormat="1" x14ac:dyDescent="0.25"/>
    <row r="174" s="23" customFormat="1" x14ac:dyDescent="0.25"/>
    <row r="175" s="23" customFormat="1" x14ac:dyDescent="0.25"/>
    <row r="176" s="23" customFormat="1" x14ac:dyDescent="0.25"/>
    <row r="177" spans="11:11" s="23" customFormat="1" x14ac:dyDescent="0.25"/>
    <row r="178" spans="11:11" s="23" customFormat="1" x14ac:dyDescent="0.25"/>
    <row r="179" spans="11:11" s="23" customFormat="1" x14ac:dyDescent="0.25"/>
    <row r="180" spans="11:11" s="23" customFormat="1" x14ac:dyDescent="0.25"/>
    <row r="181" spans="11:11" s="23" customFormat="1" x14ac:dyDescent="0.25"/>
    <row r="182" spans="11:11" s="23" customFormat="1" x14ac:dyDescent="0.25"/>
    <row r="183" spans="11:11" s="23" customFormat="1" x14ac:dyDescent="0.25"/>
    <row r="184" spans="11:11" s="23" customFormat="1" x14ac:dyDescent="0.25"/>
    <row r="185" spans="11:11" s="23" customFormat="1" x14ac:dyDescent="0.25"/>
    <row r="186" spans="11:11" s="23" customFormat="1" x14ac:dyDescent="0.25"/>
    <row r="187" spans="11:11" s="23" customFormat="1" x14ac:dyDescent="0.25"/>
    <row r="188" spans="11:11" s="23" customFormat="1" x14ac:dyDescent="0.25"/>
    <row r="189" spans="11:11" s="23" customFormat="1" x14ac:dyDescent="0.25"/>
    <row r="190" spans="11:11" s="23" customFormat="1" x14ac:dyDescent="0.25"/>
    <row r="191" spans="11:11" s="1" customFormat="1" x14ac:dyDescent="0.25">
      <c r="K191" s="23"/>
    </row>
  </sheetData>
  <mergeCells count="4">
    <mergeCell ref="B7:H7"/>
    <mergeCell ref="I7:J7"/>
    <mergeCell ref="I5:J6"/>
    <mergeCell ref="K7:N7"/>
  </mergeCells>
  <pageMargins left="0.7" right="0.7" top="0.75" bottom="0.75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BOISSONNOT</dc:creator>
  <cp:lastModifiedBy>Nathalie BOISSONNOT</cp:lastModifiedBy>
  <cp:lastPrinted>2025-07-01T08:10:39Z</cp:lastPrinted>
  <dcterms:created xsi:type="dcterms:W3CDTF">2025-06-30T18:32:03Z</dcterms:created>
  <dcterms:modified xsi:type="dcterms:W3CDTF">2025-08-07T14:06:04Z</dcterms:modified>
</cp:coreProperties>
</file>